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put values" sheetId="1" r:id="rId1"/>
    <sheet name="Chart1 - Wind rose" sheetId="2" r:id="rId2"/>
    <sheet name="Chart2 - Average wind speed" sheetId="3" r:id="rId3"/>
    <sheet name="Chart3 - Direction distribution" sheetId="4" r:id="rId4"/>
    <sheet name="Chart4 - Speed distribution" sheetId="5" r:id="rId5"/>
  </sheets>
  <definedNames/>
  <calcPr fullCalcOnLoad="1"/>
</workbook>
</file>

<file path=xl/sharedStrings.xml><?xml version="1.0" encoding="utf-8"?>
<sst xmlns="http://schemas.openxmlformats.org/spreadsheetml/2006/main" count="54" uniqueCount="35">
  <si>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</si>
  <si>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</si>
  <si>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</si>
  <si>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</si>
  <si>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</si>
  <si>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</si>
  <si>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</si>
  <si>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</si>
  <si>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</si>
  <si>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</si>
  <si>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</si>
  <si>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</si>
  <si>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</si>
  <si>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</si>
  <si>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</si>
  <si>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</si>
  <si>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Direction</t>
  </si>
  <si>
    <t>Number of events</t>
  </si>
  <si>
    <t>Events (%)</t>
  </si>
  <si>
    <t>Average Speed (m/s)</t>
  </si>
  <si>
    <t>Notes</t>
  </si>
  <si>
    <t>This example assumes 6 wind speed classes (orange cells). The ranges within the classes can be changed according to the user needs.</t>
  </si>
  <si>
    <t>The average wind speed for each direction, if available, must be specified within the green cells.</t>
  </si>
  <si>
    <t>The number of events for each combination of direction and wind speed class (yellow cells) must be changed according to the user data.</t>
  </si>
  <si>
    <t>This example assumes 16 wind speed directions.</t>
  </si>
  <si>
    <t>www.enviroware.com</t>
  </si>
  <si>
    <t>For a detailed analysis of your wind speed data evaluate WindRose PRO.</t>
  </si>
  <si>
    <t>Do not write within the white cells.</t>
  </si>
  <si>
    <t>0 &lt;= ws &lt; 1</t>
  </si>
  <si>
    <t>1 &lt;= ws &lt; 2</t>
  </si>
  <si>
    <t>2 &lt;= ws &lt; 3</t>
  </si>
  <si>
    <t>3 &lt;= ws &lt; 4</t>
  </si>
  <si>
    <t>4 &lt;= ws &lt; 5</t>
  </si>
  <si>
    <t>ws &gt;= 5</t>
  </si>
  <si>
    <t>© Enviroware srl 2013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</si>
</sst>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"/>
    <numFmt numFmtId="192" formatCode="0.0000"/>
    <numFmt numFmtId="193" formatCode="0.000"/>
  </numFmts>
  <fonts count="1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b/>
      <sz val="17.5"/>
      <name val="Arial"/>
      <family val="2"/>
    </font>
    <font>
      <sz val="14.75"/>
      <name val="Arial"/>
      <family val="0"/>
    </font>
    <font>
      <b/>
      <i/>
      <sz val="4"/>
      <name val="Arial"/>
      <family val="2"/>
    </font>
    <font>
      <b/>
      <sz val="14.75"/>
      <name val="Arial"/>
      <family val="2"/>
    </font>
    <font>
      <b/>
      <sz val="12"/>
      <name val="Arial"/>
      <family val="2"/>
    </font>
    <font>
      <b/>
      <sz val="23.25"/>
      <name val="Arial"/>
      <family val="2"/>
    </font>
    <font>
      <sz val="10"/>
      <color indexed="9"/>
      <name val="Arial"/>
      <family val="2"/>
    </font>
    <font>
      <b/>
      <sz val="20.5"/>
      <name val="Arial"/>
      <family val="2"/>
    </font>
    <font>
      <b/>
      <sz val="16"/>
      <name val="Arial"/>
      <family val="2"/>
    </font>
    <font>
      <i/>
      <sz val="4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90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190" fontId="0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5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0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5" applyAlignment="1">
      <alignment horizontal="center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Wind Rose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8625"/>
          <c:w val="0.80775"/>
          <c:h val="0.7265"/>
        </c:manualLayout>
      </c:layout>
      <c:radarChart>
        <c:radarStyle val="standard"/>
        <c:varyColors val="0"/>
        <c:ser>
          <c:idx val="0"/>
          <c:order val="0"/>
          <c:tx>
            <c:strRef>
              <c:f>'Input values'!$Z$1</c:f>
              <c:strCache>
                <c:ptCount val="1"/>
                <c:pt idx="0">
                  <c:v>0 &lt;= ws &lt; 1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'Input values'!$Y$2:$Y$17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'Input values'!$Z$2:$Z$17</c:f>
              <c:numCache>
                <c:ptCount val="16"/>
                <c:pt idx="0">
                  <c:v>51</c:v>
                </c:pt>
                <c:pt idx="1">
                  <c:v>69</c:v>
                </c:pt>
                <c:pt idx="2">
                  <c:v>48</c:v>
                </c:pt>
                <c:pt idx="3">
                  <c:v>39</c:v>
                </c:pt>
                <c:pt idx="4">
                  <c:v>47</c:v>
                </c:pt>
                <c:pt idx="5">
                  <c:v>19</c:v>
                </c:pt>
                <c:pt idx="6">
                  <c:v>41</c:v>
                </c:pt>
                <c:pt idx="7">
                  <c:v>76</c:v>
                </c:pt>
                <c:pt idx="8">
                  <c:v>122</c:v>
                </c:pt>
                <c:pt idx="9">
                  <c:v>131</c:v>
                </c:pt>
                <c:pt idx="10">
                  <c:v>273</c:v>
                </c:pt>
                <c:pt idx="11">
                  <c:v>220</c:v>
                </c:pt>
                <c:pt idx="12">
                  <c:v>166</c:v>
                </c:pt>
                <c:pt idx="13">
                  <c:v>99</c:v>
                </c:pt>
                <c:pt idx="14">
                  <c:v>100</c:v>
                </c:pt>
                <c:pt idx="15">
                  <c:v>77</c:v>
                </c:pt>
              </c:numCache>
            </c:numRef>
          </c:val>
        </c:ser>
        <c:ser>
          <c:idx val="1"/>
          <c:order val="1"/>
          <c:tx>
            <c:strRef>
              <c:f>'Input values'!$AA$1</c:f>
              <c:strCache>
                <c:ptCount val="1"/>
                <c:pt idx="0">
                  <c:v>1 &lt;= ws &lt; 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'Input values'!$Y$2:$Y$17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'Input values'!$AA$2:$AA$17</c:f>
              <c:numCache>
                <c:ptCount val="16"/>
                <c:pt idx="0">
                  <c:v>232</c:v>
                </c:pt>
                <c:pt idx="1">
                  <c:v>300</c:v>
                </c:pt>
                <c:pt idx="2">
                  <c:v>207</c:v>
                </c:pt>
                <c:pt idx="3">
                  <c:v>164</c:v>
                </c:pt>
                <c:pt idx="4">
                  <c:v>201</c:v>
                </c:pt>
                <c:pt idx="5">
                  <c:v>132</c:v>
                </c:pt>
                <c:pt idx="6">
                  <c:v>157</c:v>
                </c:pt>
                <c:pt idx="7">
                  <c:v>563</c:v>
                </c:pt>
                <c:pt idx="8">
                  <c:v>478</c:v>
                </c:pt>
                <c:pt idx="9">
                  <c:v>349</c:v>
                </c:pt>
                <c:pt idx="10">
                  <c:v>922</c:v>
                </c:pt>
                <c:pt idx="11">
                  <c:v>668</c:v>
                </c:pt>
                <c:pt idx="12">
                  <c:v>468</c:v>
                </c:pt>
                <c:pt idx="13">
                  <c:v>450</c:v>
                </c:pt>
                <c:pt idx="14">
                  <c:v>341</c:v>
                </c:pt>
                <c:pt idx="15">
                  <c:v>332</c:v>
                </c:pt>
              </c:numCache>
            </c:numRef>
          </c:val>
        </c:ser>
        <c:ser>
          <c:idx val="2"/>
          <c:order val="2"/>
          <c:tx>
            <c:strRef>
              <c:f>'Input values'!$AB$1</c:f>
              <c:strCache>
                <c:ptCount val="1"/>
                <c:pt idx="0">
                  <c:v>2 &lt;= ws &lt;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'Input values'!$Y$2:$Y$17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'Input values'!$AB$2:$AB$17</c:f>
              <c:numCache>
                <c:ptCount val="16"/>
                <c:pt idx="0">
                  <c:v>466</c:v>
                </c:pt>
                <c:pt idx="1">
                  <c:v>589</c:v>
                </c:pt>
                <c:pt idx="2">
                  <c:v>366</c:v>
                </c:pt>
                <c:pt idx="3">
                  <c:v>282</c:v>
                </c:pt>
                <c:pt idx="4">
                  <c:v>376</c:v>
                </c:pt>
                <c:pt idx="5">
                  <c:v>320</c:v>
                </c:pt>
                <c:pt idx="6">
                  <c:v>371</c:v>
                </c:pt>
                <c:pt idx="7">
                  <c:v>1113</c:v>
                </c:pt>
                <c:pt idx="8">
                  <c:v>889</c:v>
                </c:pt>
                <c:pt idx="9">
                  <c:v>586</c:v>
                </c:pt>
                <c:pt idx="10">
                  <c:v>1499</c:v>
                </c:pt>
                <c:pt idx="11">
                  <c:v>755</c:v>
                </c:pt>
                <c:pt idx="12">
                  <c:v>642</c:v>
                </c:pt>
                <c:pt idx="13">
                  <c:v>857</c:v>
                </c:pt>
                <c:pt idx="14">
                  <c:v>817</c:v>
                </c:pt>
                <c:pt idx="15">
                  <c:v>816</c:v>
                </c:pt>
              </c:numCache>
            </c:numRef>
          </c:val>
        </c:ser>
        <c:ser>
          <c:idx val="3"/>
          <c:order val="3"/>
          <c:tx>
            <c:strRef>
              <c:f>'Input values'!$AC$1</c:f>
              <c:strCache>
                <c:ptCount val="1"/>
                <c:pt idx="0">
                  <c:v>3 &lt;= ws &lt; 4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'Input values'!$Y$2:$Y$17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'Input values'!$AC$2:$AC$17</c:f>
              <c:numCache>
                <c:ptCount val="16"/>
                <c:pt idx="0">
                  <c:v>719</c:v>
                </c:pt>
                <c:pt idx="1">
                  <c:v>925</c:v>
                </c:pt>
                <c:pt idx="2">
                  <c:v>454</c:v>
                </c:pt>
                <c:pt idx="3">
                  <c:v>353</c:v>
                </c:pt>
                <c:pt idx="4">
                  <c:v>494</c:v>
                </c:pt>
                <c:pt idx="5">
                  <c:v>504</c:v>
                </c:pt>
                <c:pt idx="6">
                  <c:v>588</c:v>
                </c:pt>
                <c:pt idx="7">
                  <c:v>1433</c:v>
                </c:pt>
                <c:pt idx="8">
                  <c:v>1250</c:v>
                </c:pt>
                <c:pt idx="9">
                  <c:v>786</c:v>
                </c:pt>
                <c:pt idx="10">
                  <c:v>1818</c:v>
                </c:pt>
                <c:pt idx="11">
                  <c:v>813</c:v>
                </c:pt>
                <c:pt idx="12">
                  <c:v>742</c:v>
                </c:pt>
                <c:pt idx="13">
                  <c:v>1186</c:v>
                </c:pt>
                <c:pt idx="14">
                  <c:v>1335</c:v>
                </c:pt>
                <c:pt idx="15">
                  <c:v>1503</c:v>
                </c:pt>
              </c:numCache>
            </c:numRef>
          </c:val>
        </c:ser>
        <c:ser>
          <c:idx val="4"/>
          <c:order val="4"/>
          <c:tx>
            <c:strRef>
              <c:f>'Input values'!$AD$1</c:f>
              <c:strCache>
                <c:ptCount val="1"/>
                <c:pt idx="0">
                  <c:v>4 &lt;= ws &lt; 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'Input values'!$Y$2:$Y$17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'Input values'!$AD$2:$AD$17</c:f>
              <c:numCache>
                <c:ptCount val="16"/>
                <c:pt idx="0">
                  <c:v>946</c:v>
                </c:pt>
                <c:pt idx="1">
                  <c:v>1197</c:v>
                </c:pt>
                <c:pt idx="2">
                  <c:v>520</c:v>
                </c:pt>
                <c:pt idx="3">
                  <c:v>389</c:v>
                </c:pt>
                <c:pt idx="4">
                  <c:v>575</c:v>
                </c:pt>
                <c:pt idx="5">
                  <c:v>635</c:v>
                </c:pt>
                <c:pt idx="6">
                  <c:v>766</c:v>
                </c:pt>
                <c:pt idx="7">
                  <c:v>1592</c:v>
                </c:pt>
                <c:pt idx="8">
                  <c:v>1513</c:v>
                </c:pt>
                <c:pt idx="9">
                  <c:v>932</c:v>
                </c:pt>
                <c:pt idx="10">
                  <c:v>1997</c:v>
                </c:pt>
                <c:pt idx="11">
                  <c:v>853</c:v>
                </c:pt>
                <c:pt idx="12">
                  <c:v>776</c:v>
                </c:pt>
                <c:pt idx="13">
                  <c:v>1390</c:v>
                </c:pt>
                <c:pt idx="14">
                  <c:v>1693</c:v>
                </c:pt>
                <c:pt idx="15">
                  <c:v>2177</c:v>
                </c:pt>
              </c:numCache>
            </c:numRef>
          </c:val>
        </c:ser>
        <c:ser>
          <c:idx val="5"/>
          <c:order val="5"/>
          <c:tx>
            <c:strRef>
              <c:f>'Input values'!$AE$1</c:f>
              <c:strCache>
                <c:ptCount val="1"/>
                <c:pt idx="0">
                  <c:v>ws &gt;=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'Input values'!$Y$2:$Y$17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'Input values'!$AE$2:$AE$17</c:f>
              <c:numCache>
                <c:ptCount val="16"/>
                <c:pt idx="0">
                  <c:v>1675</c:v>
                </c:pt>
                <c:pt idx="1">
                  <c:v>2500</c:v>
                </c:pt>
                <c:pt idx="2">
                  <c:v>852</c:v>
                </c:pt>
                <c:pt idx="3">
                  <c:v>504</c:v>
                </c:pt>
                <c:pt idx="4">
                  <c:v>644</c:v>
                </c:pt>
                <c:pt idx="5">
                  <c:v>758</c:v>
                </c:pt>
                <c:pt idx="6">
                  <c:v>917</c:v>
                </c:pt>
                <c:pt idx="7">
                  <c:v>1753</c:v>
                </c:pt>
                <c:pt idx="8">
                  <c:v>1744</c:v>
                </c:pt>
                <c:pt idx="9">
                  <c:v>1089</c:v>
                </c:pt>
                <c:pt idx="10">
                  <c:v>2144</c:v>
                </c:pt>
                <c:pt idx="11">
                  <c:v>902</c:v>
                </c:pt>
                <c:pt idx="12">
                  <c:v>798</c:v>
                </c:pt>
                <c:pt idx="13">
                  <c:v>1661</c:v>
                </c:pt>
                <c:pt idx="14">
                  <c:v>2093</c:v>
                </c:pt>
                <c:pt idx="15">
                  <c:v>3794</c:v>
                </c:pt>
              </c:numCache>
            </c:numRef>
          </c:val>
        </c:ser>
        <c:axId val="64352566"/>
        <c:axId val="42302183"/>
      </c:radarChart>
      <c:catAx>
        <c:axId val="643525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1" i="0" u="none" baseline="0">
                <a:latin typeface="Arial"/>
                <a:ea typeface="Arial"/>
                <a:cs typeface="Arial"/>
              </a:defRPr>
            </a:pPr>
          </a:p>
        </c:txPr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5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35525"/>
          <c:w val="0.11275"/>
          <c:h val="0.303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3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filled"/>
        <c:varyColors val="0"/>
        <c:ser>
          <c:idx val="0"/>
          <c:order val="0"/>
          <c:tx>
            <c:strRef>
              <c:f>'Input values'!$H$1</c:f>
              <c:strCache>
                <c:ptCount val="1"/>
                <c:pt idx="0">
                  <c:v>Average Speed (m/s)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'Input values'!$A$2:$A$17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'Input values'!$H$2:$H$17</c:f>
              <c:numCache>
                <c:ptCount val="16"/>
                <c:pt idx="0">
                  <c:v>4.85</c:v>
                </c:pt>
                <c:pt idx="1">
                  <c:v>5.92</c:v>
                </c:pt>
                <c:pt idx="2">
                  <c:v>4.97</c:v>
                </c:pt>
                <c:pt idx="3">
                  <c:v>3.59</c:v>
                </c:pt>
                <c:pt idx="4">
                  <c:v>3.07</c:v>
                </c:pt>
                <c:pt idx="5">
                  <c:v>3.57</c:v>
                </c:pt>
                <c:pt idx="6">
                  <c:v>3.55</c:v>
                </c:pt>
                <c:pt idx="7">
                  <c:v>2.87</c:v>
                </c:pt>
                <c:pt idx="8">
                  <c:v>3.19</c:v>
                </c:pt>
                <c:pt idx="9">
                  <c:v>3.05</c:v>
                </c:pt>
                <c:pt idx="10">
                  <c:v>2.51</c:v>
                </c:pt>
                <c:pt idx="11">
                  <c:v>1.87</c:v>
                </c:pt>
                <c:pt idx="12">
                  <c:v>2.04</c:v>
                </c:pt>
                <c:pt idx="13">
                  <c:v>3.33</c:v>
                </c:pt>
                <c:pt idx="14">
                  <c:v>3.65</c:v>
                </c:pt>
                <c:pt idx="15">
                  <c:v>4.94</c:v>
                </c:pt>
              </c:numCache>
            </c:numRef>
          </c:val>
        </c:ser>
        <c:axId val="45175328"/>
        <c:axId val="3924769"/>
      </c:radarChart>
      <c:catAx>
        <c:axId val="45175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1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 val="autoZero"/>
        <c:auto val="1"/>
        <c:lblOffset val="100"/>
        <c:noMultiLvlLbl val="0"/>
      </c:catAx>
      <c:valAx>
        <c:axId val="39247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Distribution of wind directions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11"/>
          <c:w val="0.966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'Input values'!$J$1</c:f>
              <c:strCache>
                <c:ptCount val="1"/>
                <c:pt idx="0">
                  <c:v>Events (%)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'Input values'!$A$2:$A$17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'Input values'!$J$2:$J$17</c:f>
              <c:numCache>
                <c:ptCount val="16"/>
                <c:pt idx="0">
                  <c:v>7.029545073023334</c:v>
                </c:pt>
                <c:pt idx="1">
                  <c:v>10.491858317945274</c:v>
                </c:pt>
                <c:pt idx="2">
                  <c:v>3.5756253147557495</c:v>
                </c:pt>
                <c:pt idx="3">
                  <c:v>2.1151586368977675</c:v>
                </c:pt>
                <c:pt idx="4">
                  <c:v>2.7027027027027026</c:v>
                </c:pt>
                <c:pt idx="5">
                  <c:v>3.1811314420010075</c:v>
                </c:pt>
                <c:pt idx="6">
                  <c:v>3.8484136310223267</c:v>
                </c:pt>
                <c:pt idx="7">
                  <c:v>7.356891052543227</c:v>
                </c:pt>
                <c:pt idx="8">
                  <c:v>7.319120362598623</c:v>
                </c:pt>
                <c:pt idx="9">
                  <c:v>4.570253483296962</c:v>
                </c:pt>
                <c:pt idx="10">
                  <c:v>8.997817693469868</c:v>
                </c:pt>
                <c:pt idx="11">
                  <c:v>3.785462481114655</c:v>
                </c:pt>
                <c:pt idx="12">
                  <c:v>3.3490011750881314</c:v>
                </c:pt>
                <c:pt idx="13">
                  <c:v>6.9707906664428405</c:v>
                </c:pt>
                <c:pt idx="14">
                  <c:v>8.783783783783784</c:v>
                </c:pt>
                <c:pt idx="15">
                  <c:v>15.92244418331375</c:v>
                </c:pt>
              </c:numCache>
            </c:numRef>
          </c:val>
        </c:ser>
        <c:axId val="35322922"/>
        <c:axId val="49470843"/>
      </c:bar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1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1" i="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15675"/>
          <c:w val="0.05725"/>
          <c:h val="0.04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Distribution of wind speed classes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1"/>
          <c:w val="0.965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'Input values'!$A$20</c:f>
              <c:strCache>
                <c:ptCount val="1"/>
                <c:pt idx="0">
                  <c:v>Events (%)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'Input values'!$B$1:$G$1</c:f>
              <c:strCache>
                <c:ptCount val="6"/>
                <c:pt idx="0">
                  <c:v>0 &lt;= ws &lt; 1</c:v>
                </c:pt>
                <c:pt idx="1">
                  <c:v>1 &lt;= ws &lt; 2</c:v>
                </c:pt>
                <c:pt idx="2">
                  <c:v>2 &lt;= ws &lt; 3</c:v>
                </c:pt>
                <c:pt idx="3">
                  <c:v>3 &lt;= ws &lt; 4</c:v>
                </c:pt>
                <c:pt idx="4">
                  <c:v>4 &lt;= ws &lt; 5</c:v>
                </c:pt>
                <c:pt idx="5">
                  <c:v>ws &gt;= 5</c:v>
                </c:pt>
              </c:strCache>
            </c:strRef>
          </c:cat>
          <c:val>
            <c:numRef>
              <c:f>'Input values'!$B$20:$G$20</c:f>
              <c:numCache>
                <c:ptCount val="6"/>
                <c:pt idx="0">
                  <c:v>6.622460970287057</c:v>
                </c:pt>
                <c:pt idx="1">
                  <c:v>18.40691623300319</c:v>
                </c:pt>
                <c:pt idx="2">
                  <c:v>20.060433103911365</c:v>
                </c:pt>
                <c:pt idx="3">
                  <c:v>17.454255497733758</c:v>
                </c:pt>
                <c:pt idx="4">
                  <c:v>12.791673661238878</c:v>
                </c:pt>
                <c:pt idx="5">
                  <c:v>24.66426053382575</c:v>
                </c:pt>
              </c:numCache>
            </c:numRef>
          </c:val>
        </c:ser>
        <c:axId val="42584404"/>
        <c:axId val="47715317"/>
      </c:bar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auto val="1"/>
        <c:lblOffset val="100"/>
        <c:noMultiLvlLbl val="0"/>
      </c:catAx>
      <c:valAx>
        <c:axId val="4771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5844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1725"/>
          <c:w val="0.05725"/>
          <c:h val="0.051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249900" cy="8486775"/>
    <xdr:graphicFrame>
      <xdr:nvGraphicFramePr>
        <xdr:cNvPr id="1" name="Chart 1"/>
        <xdr:cNvGraphicFramePr/>
      </xdr:nvGraphicFramePr>
      <xdr:xfrm>
        <a:off x="0" y="0"/>
        <a:ext cx="18249900" cy="848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249900" cy="8486775"/>
    <xdr:graphicFrame>
      <xdr:nvGraphicFramePr>
        <xdr:cNvPr id="1" name="Shape 1025"/>
        <xdr:cNvGraphicFramePr/>
      </xdr:nvGraphicFramePr>
      <xdr:xfrm>
        <a:off x="0" y="0"/>
        <a:ext cx="18249900" cy="848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249900" cy="8486775"/>
    <xdr:graphicFrame>
      <xdr:nvGraphicFramePr>
        <xdr:cNvPr id="1" name="Shape 1025"/>
        <xdr:cNvGraphicFramePr/>
      </xdr:nvGraphicFramePr>
      <xdr:xfrm>
        <a:off x="0" y="0"/>
        <a:ext cx="18249900" cy="848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249900" cy="8486775"/>
    <xdr:graphicFrame>
      <xdr:nvGraphicFramePr>
        <xdr:cNvPr id="1" name="Shape 1025"/>
        <xdr:cNvGraphicFramePr/>
      </xdr:nvGraphicFramePr>
      <xdr:xfrm>
        <a:off x="0" y="0"/>
        <a:ext cx="18249900" cy="848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viroware.com/" TargetMode="External" /><Relationship Id="rId2" Type="http://schemas.openxmlformats.org/officeDocument/2006/relationships/hyperlink" Target="http://www.enviroware.com/portfolio/windrose-pro3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="145" zoomScaleNormal="145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7" width="10.7109375" style="0" customWidth="1"/>
    <col min="8" max="8" width="13.28125" style="0" customWidth="1"/>
    <col min="9" max="9" width="11.140625" style="0" customWidth="1"/>
  </cols>
  <sheetData>
    <row r="1" spans="1:31" ht="25.5">
      <c r="A1" s="6" t="s">
        <v>16</v>
      </c>
      <c r="B1" s="9" t="s">
        <v>28</v>
      </c>
      <c r="C1" s="9" t="s">
        <v>29</v>
      </c>
      <c r="D1" s="9" t="s">
        <v>30</v>
      </c>
      <c r="E1" s="9" t="s">
        <v>31</v>
      </c>
      <c r="F1" s="9" t="s">
        <v>32</v>
      </c>
      <c r="G1" s="9" t="s">
        <v>33</v>
      </c>
      <c r="H1" s="6" t="s">
        <v>19</v>
      </c>
      <c r="I1" s="6" t="s">
        <v>17</v>
      </c>
      <c r="J1" s="6" t="s">
        <v>18</v>
      </c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Y1" s="16" t="s">
        <v>16</v>
      </c>
      <c r="Z1" s="17" t="str">
        <f>B1</f>
        <v>0 &lt;= ws &lt; 1</v>
      </c>
      <c r="AA1" s="17" t="str">
        <f>C1</f>
        <v>1 &lt;= ws &lt; 2</v>
      </c>
      <c r="AB1" s="17" t="str">
        <f>D1</f>
        <v>2 &lt;= ws &lt; 3</v>
      </c>
      <c r="AC1" s="17" t="str">
        <f>E1</f>
        <v>3 &lt;= ws &lt; 4</v>
      </c>
      <c r="AD1" s="17" t="str">
        <f>F1</f>
        <v>4 &lt;= ws &lt; 5</v>
      </c>
      <c r="AE1" s="17" t="str">
        <f>G1</f>
        <v>ws &gt;= 5</v>
      </c>
    </row>
    <row r="2" spans="1:31" ht="12.75">
      <c r="A2" s="6" t="s">
        <v>0</v>
      </c>
      <c r="B2" s="10">
        <v>51</v>
      </c>
      <c r="C2" s="10">
        <v>181</v>
      </c>
      <c r="D2" s="10">
        <v>234</v>
      </c>
      <c r="E2" s="10">
        <v>253</v>
      </c>
      <c r="F2" s="10">
        <v>227</v>
      </c>
      <c r="G2" s="10">
        <v>729</v>
      </c>
      <c r="H2" s="13">
        <v>4.85</v>
      </c>
      <c r="I2" s="7">
        <f>B2+C2+D2+E2+F2+G2</f>
        <v>1675</v>
      </c>
      <c r="J2" s="8">
        <f aca="true" t="shared" si="0" ref="J2:J17">I2/$I$18*100</f>
        <v>7.029545073023334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Y2" s="16" t="s">
        <v>0</v>
      </c>
      <c r="Z2" s="18">
        <f>B2</f>
        <v>51</v>
      </c>
      <c r="AA2" s="18">
        <f>Z2+C2</f>
        <v>232</v>
      </c>
      <c r="AB2" s="18">
        <f>AA2+D2</f>
        <v>466</v>
      </c>
      <c r="AC2" s="18">
        <f>AB2+E2</f>
        <v>719</v>
      </c>
      <c r="AD2" s="18">
        <f>AC2+F2</f>
        <v>946</v>
      </c>
      <c r="AE2" s="18">
        <f>AD2+G2</f>
        <v>1675</v>
      </c>
    </row>
    <row r="3" spans="1:31" ht="12.75">
      <c r="A3" s="6" t="s">
        <v>1</v>
      </c>
      <c r="B3" s="10">
        <v>69</v>
      </c>
      <c r="C3" s="10">
        <v>231</v>
      </c>
      <c r="D3" s="10">
        <v>289</v>
      </c>
      <c r="E3" s="10">
        <v>336</v>
      </c>
      <c r="F3" s="10">
        <v>272</v>
      </c>
      <c r="G3" s="10">
        <v>1303</v>
      </c>
      <c r="H3" s="13">
        <v>5.92</v>
      </c>
      <c r="I3" s="7">
        <f aca="true" t="shared" si="1" ref="I3:I17">B3+C3+D3+E3+F3+G3</f>
        <v>2500</v>
      </c>
      <c r="J3" s="8">
        <f t="shared" si="0"/>
        <v>10.491858317945274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Y3" s="16" t="s">
        <v>1</v>
      </c>
      <c r="Z3" s="18">
        <f aca="true" t="shared" si="2" ref="Z3:Z17">B3</f>
        <v>69</v>
      </c>
      <c r="AA3" s="18">
        <f aca="true" t="shared" si="3" ref="AA3:AA17">Z3+C3</f>
        <v>300</v>
      </c>
      <c r="AB3" s="18">
        <f aca="true" t="shared" si="4" ref="AB3:AB17">AA3+D3</f>
        <v>589</v>
      </c>
      <c r="AC3" s="18">
        <f aca="true" t="shared" si="5" ref="AC3:AC17">AB3+E3</f>
        <v>925</v>
      </c>
      <c r="AD3" s="18">
        <f aca="true" t="shared" si="6" ref="AD3:AD17">AC3+F3</f>
        <v>1197</v>
      </c>
      <c r="AE3" s="18">
        <f aca="true" t="shared" si="7" ref="AE3:AE17">AD3+G3</f>
        <v>2500</v>
      </c>
    </row>
    <row r="4" spans="1:31" ht="12.75">
      <c r="A4" s="6" t="s">
        <v>2</v>
      </c>
      <c r="B4" s="10">
        <v>48</v>
      </c>
      <c r="C4" s="10">
        <v>159</v>
      </c>
      <c r="D4" s="10">
        <v>159</v>
      </c>
      <c r="E4" s="10">
        <v>88</v>
      </c>
      <c r="F4" s="10">
        <v>66</v>
      </c>
      <c r="G4" s="10">
        <v>332</v>
      </c>
      <c r="H4" s="13">
        <v>4.97</v>
      </c>
      <c r="I4" s="7">
        <f t="shared" si="1"/>
        <v>852</v>
      </c>
      <c r="J4" s="8">
        <f t="shared" si="0"/>
        <v>3.5756253147557495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Y4" s="16" t="s">
        <v>2</v>
      </c>
      <c r="Z4" s="18">
        <f t="shared" si="2"/>
        <v>48</v>
      </c>
      <c r="AA4" s="18">
        <f t="shared" si="3"/>
        <v>207</v>
      </c>
      <c r="AB4" s="18">
        <f t="shared" si="4"/>
        <v>366</v>
      </c>
      <c r="AC4" s="18">
        <f t="shared" si="5"/>
        <v>454</v>
      </c>
      <c r="AD4" s="18">
        <f t="shared" si="6"/>
        <v>520</v>
      </c>
      <c r="AE4" s="18">
        <f t="shared" si="7"/>
        <v>852</v>
      </c>
    </row>
    <row r="5" spans="1:31" ht="12.75">
      <c r="A5" s="6" t="s">
        <v>3</v>
      </c>
      <c r="B5" s="10">
        <v>39</v>
      </c>
      <c r="C5" s="10">
        <v>125</v>
      </c>
      <c r="D5" s="10">
        <v>118</v>
      </c>
      <c r="E5" s="10">
        <v>71</v>
      </c>
      <c r="F5" s="10">
        <v>36</v>
      </c>
      <c r="G5" s="10">
        <v>115</v>
      </c>
      <c r="H5" s="13">
        <v>3.59</v>
      </c>
      <c r="I5" s="7">
        <f t="shared" si="1"/>
        <v>504</v>
      </c>
      <c r="J5" s="8">
        <f t="shared" si="0"/>
        <v>2.1151586368977675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Y5" s="16" t="s">
        <v>3</v>
      </c>
      <c r="Z5" s="18">
        <f t="shared" si="2"/>
        <v>39</v>
      </c>
      <c r="AA5" s="18">
        <f t="shared" si="3"/>
        <v>164</v>
      </c>
      <c r="AB5" s="18">
        <f t="shared" si="4"/>
        <v>282</v>
      </c>
      <c r="AC5" s="18">
        <f t="shared" si="5"/>
        <v>353</v>
      </c>
      <c r="AD5" s="18">
        <f t="shared" si="6"/>
        <v>389</v>
      </c>
      <c r="AE5" s="18">
        <f t="shared" si="7"/>
        <v>504</v>
      </c>
    </row>
    <row r="6" spans="1:31" ht="12.75">
      <c r="A6" s="6" t="s">
        <v>4</v>
      </c>
      <c r="B6" s="10">
        <v>47</v>
      </c>
      <c r="C6" s="10">
        <v>154</v>
      </c>
      <c r="D6" s="10">
        <v>175</v>
      </c>
      <c r="E6" s="10">
        <v>118</v>
      </c>
      <c r="F6" s="10">
        <v>81</v>
      </c>
      <c r="G6" s="10">
        <v>69</v>
      </c>
      <c r="H6" s="13">
        <v>3.07</v>
      </c>
      <c r="I6" s="7">
        <f t="shared" si="1"/>
        <v>644</v>
      </c>
      <c r="J6" s="8">
        <f t="shared" si="0"/>
        <v>2.7027027027027026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Y6" s="16" t="s">
        <v>4</v>
      </c>
      <c r="Z6" s="18">
        <f t="shared" si="2"/>
        <v>47</v>
      </c>
      <c r="AA6" s="18">
        <f t="shared" si="3"/>
        <v>201</v>
      </c>
      <c r="AB6" s="18">
        <f t="shared" si="4"/>
        <v>376</v>
      </c>
      <c r="AC6" s="18">
        <f t="shared" si="5"/>
        <v>494</v>
      </c>
      <c r="AD6" s="18">
        <f t="shared" si="6"/>
        <v>575</v>
      </c>
      <c r="AE6" s="18">
        <f t="shared" si="7"/>
        <v>644</v>
      </c>
    </row>
    <row r="7" spans="1:31" ht="12.75">
      <c r="A7" s="6" t="s">
        <v>5</v>
      </c>
      <c r="B7" s="10">
        <v>19</v>
      </c>
      <c r="C7" s="10">
        <v>113</v>
      </c>
      <c r="D7" s="10">
        <v>188</v>
      </c>
      <c r="E7" s="10">
        <v>184</v>
      </c>
      <c r="F7" s="10">
        <v>131</v>
      </c>
      <c r="G7" s="10">
        <v>123</v>
      </c>
      <c r="H7" s="13">
        <v>3.57</v>
      </c>
      <c r="I7" s="7">
        <f t="shared" si="1"/>
        <v>758</v>
      </c>
      <c r="J7" s="8">
        <f t="shared" si="0"/>
        <v>3.1811314420010075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Y7" s="16" t="s">
        <v>5</v>
      </c>
      <c r="Z7" s="18">
        <f t="shared" si="2"/>
        <v>19</v>
      </c>
      <c r="AA7" s="18">
        <f t="shared" si="3"/>
        <v>132</v>
      </c>
      <c r="AB7" s="18">
        <f t="shared" si="4"/>
        <v>320</v>
      </c>
      <c r="AC7" s="18">
        <f t="shared" si="5"/>
        <v>504</v>
      </c>
      <c r="AD7" s="18">
        <f t="shared" si="6"/>
        <v>635</v>
      </c>
      <c r="AE7" s="18">
        <f t="shared" si="7"/>
        <v>758</v>
      </c>
    </row>
    <row r="8" spans="1:31" ht="12.75">
      <c r="A8" s="6" t="s">
        <v>6</v>
      </c>
      <c r="B8" s="10">
        <v>41</v>
      </c>
      <c r="C8" s="10">
        <v>116</v>
      </c>
      <c r="D8" s="10">
        <v>214</v>
      </c>
      <c r="E8" s="10">
        <v>217</v>
      </c>
      <c r="F8" s="10">
        <v>178</v>
      </c>
      <c r="G8" s="10">
        <v>151</v>
      </c>
      <c r="H8" s="13">
        <v>3.55</v>
      </c>
      <c r="I8" s="7">
        <f t="shared" si="1"/>
        <v>917</v>
      </c>
      <c r="J8" s="8">
        <f t="shared" si="0"/>
        <v>3.8484136310223267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Y8" s="16" t="s">
        <v>6</v>
      </c>
      <c r="Z8" s="18">
        <f t="shared" si="2"/>
        <v>41</v>
      </c>
      <c r="AA8" s="18">
        <f t="shared" si="3"/>
        <v>157</v>
      </c>
      <c r="AB8" s="18">
        <f t="shared" si="4"/>
        <v>371</v>
      </c>
      <c r="AC8" s="18">
        <f t="shared" si="5"/>
        <v>588</v>
      </c>
      <c r="AD8" s="18">
        <f t="shared" si="6"/>
        <v>766</v>
      </c>
      <c r="AE8" s="18">
        <f t="shared" si="7"/>
        <v>917</v>
      </c>
    </row>
    <row r="9" spans="1:31" ht="12.75">
      <c r="A9" s="6" t="s">
        <v>7</v>
      </c>
      <c r="B9" s="10">
        <v>76</v>
      </c>
      <c r="C9" s="10">
        <v>487</v>
      </c>
      <c r="D9" s="10">
        <v>550</v>
      </c>
      <c r="E9" s="10">
        <v>320</v>
      </c>
      <c r="F9" s="10">
        <v>159</v>
      </c>
      <c r="G9" s="10">
        <v>161</v>
      </c>
      <c r="H9" s="13">
        <v>2.87</v>
      </c>
      <c r="I9" s="7">
        <f t="shared" si="1"/>
        <v>1753</v>
      </c>
      <c r="J9" s="8">
        <f t="shared" si="0"/>
        <v>7.356891052543227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Y9" s="16" t="s">
        <v>7</v>
      </c>
      <c r="Z9" s="18">
        <f t="shared" si="2"/>
        <v>76</v>
      </c>
      <c r="AA9" s="18">
        <f t="shared" si="3"/>
        <v>563</v>
      </c>
      <c r="AB9" s="18">
        <f t="shared" si="4"/>
        <v>1113</v>
      </c>
      <c r="AC9" s="18">
        <f t="shared" si="5"/>
        <v>1433</v>
      </c>
      <c r="AD9" s="18">
        <f t="shared" si="6"/>
        <v>1592</v>
      </c>
      <c r="AE9" s="18">
        <f t="shared" si="7"/>
        <v>1753</v>
      </c>
    </row>
    <row r="10" spans="1:31" ht="12.75">
      <c r="A10" s="6" t="s">
        <v>8</v>
      </c>
      <c r="B10" s="10">
        <v>122</v>
      </c>
      <c r="C10" s="10">
        <v>356</v>
      </c>
      <c r="D10" s="10">
        <v>411</v>
      </c>
      <c r="E10" s="10">
        <v>361</v>
      </c>
      <c r="F10" s="10">
        <v>263</v>
      </c>
      <c r="G10" s="10">
        <v>231</v>
      </c>
      <c r="H10" s="13">
        <v>3.19</v>
      </c>
      <c r="I10" s="7">
        <f t="shared" si="1"/>
        <v>1744</v>
      </c>
      <c r="J10" s="8">
        <f t="shared" si="0"/>
        <v>7.319120362598623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Y10" s="16" t="s">
        <v>8</v>
      </c>
      <c r="Z10" s="18">
        <f t="shared" si="2"/>
        <v>122</v>
      </c>
      <c r="AA10" s="18">
        <f t="shared" si="3"/>
        <v>478</v>
      </c>
      <c r="AB10" s="18">
        <f t="shared" si="4"/>
        <v>889</v>
      </c>
      <c r="AC10" s="18">
        <f t="shared" si="5"/>
        <v>1250</v>
      </c>
      <c r="AD10" s="18">
        <f t="shared" si="6"/>
        <v>1513</v>
      </c>
      <c r="AE10" s="18">
        <f t="shared" si="7"/>
        <v>1744</v>
      </c>
    </row>
    <row r="11" spans="1:31" ht="12.75">
      <c r="A11" s="6" t="s">
        <v>9</v>
      </c>
      <c r="B11" s="10">
        <v>131</v>
      </c>
      <c r="C11" s="10">
        <v>218</v>
      </c>
      <c r="D11" s="10">
        <v>237</v>
      </c>
      <c r="E11" s="10">
        <v>200</v>
      </c>
      <c r="F11" s="10">
        <v>146</v>
      </c>
      <c r="G11" s="10">
        <v>157</v>
      </c>
      <c r="H11" s="13">
        <v>3.05</v>
      </c>
      <c r="I11" s="7">
        <f t="shared" si="1"/>
        <v>1089</v>
      </c>
      <c r="J11" s="8">
        <f t="shared" si="0"/>
        <v>4.570253483296962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Y11" s="16" t="s">
        <v>9</v>
      </c>
      <c r="Z11" s="18">
        <f t="shared" si="2"/>
        <v>131</v>
      </c>
      <c r="AA11" s="18">
        <f t="shared" si="3"/>
        <v>349</v>
      </c>
      <c r="AB11" s="18">
        <f t="shared" si="4"/>
        <v>586</v>
      </c>
      <c r="AC11" s="18">
        <f t="shared" si="5"/>
        <v>786</v>
      </c>
      <c r="AD11" s="18">
        <f t="shared" si="6"/>
        <v>932</v>
      </c>
      <c r="AE11" s="18">
        <f t="shared" si="7"/>
        <v>1089</v>
      </c>
    </row>
    <row r="12" spans="1:31" ht="12.75">
      <c r="A12" s="6" t="s">
        <v>10</v>
      </c>
      <c r="B12" s="10">
        <v>273</v>
      </c>
      <c r="C12" s="10">
        <v>649</v>
      </c>
      <c r="D12" s="10">
        <v>577</v>
      </c>
      <c r="E12" s="10">
        <v>319</v>
      </c>
      <c r="F12" s="10">
        <v>179</v>
      </c>
      <c r="G12" s="10">
        <v>147</v>
      </c>
      <c r="H12" s="13">
        <v>2.51</v>
      </c>
      <c r="I12" s="7">
        <f t="shared" si="1"/>
        <v>2144</v>
      </c>
      <c r="J12" s="8">
        <f t="shared" si="0"/>
        <v>8.997817693469868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Y12" s="16" t="s">
        <v>10</v>
      </c>
      <c r="Z12" s="18">
        <f t="shared" si="2"/>
        <v>273</v>
      </c>
      <c r="AA12" s="18">
        <f t="shared" si="3"/>
        <v>922</v>
      </c>
      <c r="AB12" s="18">
        <f t="shared" si="4"/>
        <v>1499</v>
      </c>
      <c r="AC12" s="18">
        <f t="shared" si="5"/>
        <v>1818</v>
      </c>
      <c r="AD12" s="18">
        <f t="shared" si="6"/>
        <v>1997</v>
      </c>
      <c r="AE12" s="18">
        <f t="shared" si="7"/>
        <v>2144</v>
      </c>
    </row>
    <row r="13" spans="1:31" ht="12.75">
      <c r="A13" s="6" t="s">
        <v>11</v>
      </c>
      <c r="B13" s="10">
        <v>220</v>
      </c>
      <c r="C13" s="10">
        <v>448</v>
      </c>
      <c r="D13" s="10">
        <v>87</v>
      </c>
      <c r="E13" s="10">
        <v>58</v>
      </c>
      <c r="F13" s="10">
        <v>40</v>
      </c>
      <c r="G13" s="10">
        <v>49</v>
      </c>
      <c r="H13" s="13">
        <v>1.87</v>
      </c>
      <c r="I13" s="7">
        <f t="shared" si="1"/>
        <v>902</v>
      </c>
      <c r="J13" s="8">
        <f t="shared" si="0"/>
        <v>3.785462481114655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Y13" s="16" t="s">
        <v>11</v>
      </c>
      <c r="Z13" s="18">
        <f t="shared" si="2"/>
        <v>220</v>
      </c>
      <c r="AA13" s="18">
        <f t="shared" si="3"/>
        <v>668</v>
      </c>
      <c r="AB13" s="18">
        <f t="shared" si="4"/>
        <v>755</v>
      </c>
      <c r="AC13" s="18">
        <f t="shared" si="5"/>
        <v>813</v>
      </c>
      <c r="AD13" s="18">
        <f t="shared" si="6"/>
        <v>853</v>
      </c>
      <c r="AE13" s="18">
        <f t="shared" si="7"/>
        <v>902</v>
      </c>
    </row>
    <row r="14" spans="1:31" ht="12.75">
      <c r="A14" s="6" t="s">
        <v>12</v>
      </c>
      <c r="B14" s="10">
        <v>166</v>
      </c>
      <c r="C14" s="10">
        <v>302</v>
      </c>
      <c r="D14" s="10">
        <v>174</v>
      </c>
      <c r="E14" s="10">
        <v>100</v>
      </c>
      <c r="F14" s="10">
        <v>34</v>
      </c>
      <c r="G14" s="10">
        <v>22</v>
      </c>
      <c r="H14" s="13">
        <v>2.04</v>
      </c>
      <c r="I14" s="7">
        <f t="shared" si="1"/>
        <v>798</v>
      </c>
      <c r="J14" s="8">
        <f t="shared" si="0"/>
        <v>3.3490011750881314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Y14" s="16" t="s">
        <v>12</v>
      </c>
      <c r="Z14" s="18">
        <f t="shared" si="2"/>
        <v>166</v>
      </c>
      <c r="AA14" s="18">
        <f t="shared" si="3"/>
        <v>468</v>
      </c>
      <c r="AB14" s="18">
        <f t="shared" si="4"/>
        <v>642</v>
      </c>
      <c r="AC14" s="18">
        <f t="shared" si="5"/>
        <v>742</v>
      </c>
      <c r="AD14" s="18">
        <f t="shared" si="6"/>
        <v>776</v>
      </c>
      <c r="AE14" s="18">
        <f t="shared" si="7"/>
        <v>798</v>
      </c>
    </row>
    <row r="15" spans="1:31" ht="12.75">
      <c r="A15" s="6" t="s">
        <v>13</v>
      </c>
      <c r="B15" s="10">
        <v>99</v>
      </c>
      <c r="C15" s="10">
        <v>351</v>
      </c>
      <c r="D15" s="10">
        <v>407</v>
      </c>
      <c r="E15" s="10">
        <v>329</v>
      </c>
      <c r="F15" s="10">
        <v>204</v>
      </c>
      <c r="G15" s="10">
        <v>271</v>
      </c>
      <c r="H15" s="13">
        <v>3.33</v>
      </c>
      <c r="I15" s="7">
        <f t="shared" si="1"/>
        <v>1661</v>
      </c>
      <c r="J15" s="8">
        <f t="shared" si="0"/>
        <v>6.9707906664428405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Y15" s="16" t="s">
        <v>13</v>
      </c>
      <c r="Z15" s="18">
        <f t="shared" si="2"/>
        <v>99</v>
      </c>
      <c r="AA15" s="18">
        <f t="shared" si="3"/>
        <v>450</v>
      </c>
      <c r="AB15" s="18">
        <f t="shared" si="4"/>
        <v>857</v>
      </c>
      <c r="AC15" s="18">
        <f t="shared" si="5"/>
        <v>1186</v>
      </c>
      <c r="AD15" s="18">
        <f t="shared" si="6"/>
        <v>1390</v>
      </c>
      <c r="AE15" s="18">
        <f t="shared" si="7"/>
        <v>1661</v>
      </c>
    </row>
    <row r="16" spans="1:31" ht="12.75">
      <c r="A16" s="6" t="s">
        <v>14</v>
      </c>
      <c r="B16" s="10">
        <v>100</v>
      </c>
      <c r="C16" s="10">
        <v>241</v>
      </c>
      <c r="D16" s="10">
        <v>476</v>
      </c>
      <c r="E16" s="10">
        <v>518</v>
      </c>
      <c r="F16" s="10">
        <v>358</v>
      </c>
      <c r="G16" s="10">
        <v>400</v>
      </c>
      <c r="H16" s="13">
        <v>3.65</v>
      </c>
      <c r="I16" s="7">
        <f t="shared" si="1"/>
        <v>2093</v>
      </c>
      <c r="J16" s="8">
        <f t="shared" si="0"/>
        <v>8.783783783783784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Y16" s="16" t="s">
        <v>14</v>
      </c>
      <c r="Z16" s="18">
        <f t="shared" si="2"/>
        <v>100</v>
      </c>
      <c r="AA16" s="18">
        <f t="shared" si="3"/>
        <v>341</v>
      </c>
      <c r="AB16" s="18">
        <f t="shared" si="4"/>
        <v>817</v>
      </c>
      <c r="AC16" s="18">
        <f t="shared" si="5"/>
        <v>1335</v>
      </c>
      <c r="AD16" s="18">
        <f t="shared" si="6"/>
        <v>1693</v>
      </c>
      <c r="AE16" s="18">
        <f t="shared" si="7"/>
        <v>2093</v>
      </c>
    </row>
    <row r="17" spans="1:31" ht="12.75">
      <c r="A17" s="6" t="s">
        <v>15</v>
      </c>
      <c r="B17" s="10">
        <v>77</v>
      </c>
      <c r="C17" s="10">
        <v>255</v>
      </c>
      <c r="D17" s="10">
        <v>484</v>
      </c>
      <c r="E17" s="10">
        <v>687</v>
      </c>
      <c r="F17" s="10">
        <v>674</v>
      </c>
      <c r="G17" s="10">
        <v>1617</v>
      </c>
      <c r="H17" s="13">
        <v>4.94</v>
      </c>
      <c r="I17" s="7">
        <f t="shared" si="1"/>
        <v>3794</v>
      </c>
      <c r="J17" s="8">
        <f t="shared" si="0"/>
        <v>15.92244418331375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Y17" s="16" t="s">
        <v>15</v>
      </c>
      <c r="Z17" s="18">
        <f t="shared" si="2"/>
        <v>77</v>
      </c>
      <c r="AA17" s="18">
        <f t="shared" si="3"/>
        <v>332</v>
      </c>
      <c r="AB17" s="18">
        <f t="shared" si="4"/>
        <v>816</v>
      </c>
      <c r="AC17" s="18">
        <f t="shared" si="5"/>
        <v>1503</v>
      </c>
      <c r="AD17" s="18">
        <f t="shared" si="6"/>
        <v>2177</v>
      </c>
      <c r="AE17" s="18">
        <f t="shared" si="7"/>
        <v>3794</v>
      </c>
    </row>
    <row r="18" ht="12.75">
      <c r="I18" s="11">
        <f>B19+C19+D19+E19+F19+G19</f>
        <v>23828</v>
      </c>
    </row>
    <row r="19" spans="1:23" ht="36" customHeight="1">
      <c r="A19" s="6" t="s">
        <v>17</v>
      </c>
      <c r="B19" s="7">
        <f aca="true" t="shared" si="8" ref="B19:G19">B2+B3+B4+B5+B6+B7+B8+B9+B10+B11+B12+B13+B14+B15+B16+B17</f>
        <v>1578</v>
      </c>
      <c r="C19" s="7">
        <f t="shared" si="8"/>
        <v>4386</v>
      </c>
      <c r="D19" s="7">
        <f t="shared" si="8"/>
        <v>4780</v>
      </c>
      <c r="E19" s="7">
        <f t="shared" si="8"/>
        <v>4159</v>
      </c>
      <c r="F19" s="7">
        <f t="shared" si="8"/>
        <v>3048</v>
      </c>
      <c r="G19" s="7">
        <f t="shared" si="8"/>
        <v>5877</v>
      </c>
      <c r="H19" s="1"/>
      <c r="I19" s="21" t="s">
        <v>34</v>
      </c>
      <c r="J19" s="21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8.75" customHeight="1">
      <c r="A20" s="6" t="s">
        <v>18</v>
      </c>
      <c r="B20" s="8">
        <f aca="true" t="shared" si="9" ref="B20:G20">B19/$I$18*100</f>
        <v>6.622460970287057</v>
      </c>
      <c r="C20" s="8">
        <f t="shared" si="9"/>
        <v>18.40691623300319</v>
      </c>
      <c r="D20" s="8">
        <f t="shared" si="9"/>
        <v>20.060433103911365</v>
      </c>
      <c r="E20" s="8">
        <f t="shared" si="9"/>
        <v>17.454255497733758</v>
      </c>
      <c r="F20" s="8">
        <f t="shared" si="9"/>
        <v>12.791673661238878</v>
      </c>
      <c r="G20" s="8">
        <f t="shared" si="9"/>
        <v>24.66426053382575</v>
      </c>
      <c r="H20" s="1"/>
      <c r="I20" s="22" t="s">
        <v>25</v>
      </c>
      <c r="J20" s="2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2" spans="1:4" ht="12.75">
      <c r="A22" s="2" t="s">
        <v>20</v>
      </c>
      <c r="B22" s="2"/>
      <c r="C22" s="2"/>
      <c r="D22" s="2"/>
    </row>
    <row r="23" spans="1:4" ht="12.75">
      <c r="A23" s="2">
        <v>1</v>
      </c>
      <c r="B23" s="2" t="s">
        <v>24</v>
      </c>
      <c r="C23" s="2"/>
      <c r="D23" s="2"/>
    </row>
    <row r="24" spans="1:4" ht="12.75">
      <c r="A24" s="3">
        <v>2</v>
      </c>
      <c r="B24" s="2" t="s">
        <v>21</v>
      </c>
      <c r="C24" s="2"/>
      <c r="D24" s="2"/>
    </row>
    <row r="25" spans="1:4" ht="12.75">
      <c r="A25" s="4">
        <v>3</v>
      </c>
      <c r="B25" s="2" t="s">
        <v>23</v>
      </c>
      <c r="C25" s="2"/>
      <c r="D25" s="2"/>
    </row>
    <row r="26" spans="1:4" ht="12.75">
      <c r="A26" s="5">
        <v>4</v>
      </c>
      <c r="B26" s="2" t="s">
        <v>22</v>
      </c>
      <c r="C26" s="2"/>
      <c r="D26" s="2"/>
    </row>
    <row r="27" spans="1:4" ht="12.75">
      <c r="A27" s="12">
        <v>5</v>
      </c>
      <c r="B27" s="2" t="s">
        <v>27</v>
      </c>
      <c r="C27" s="2"/>
      <c r="D27" s="2"/>
    </row>
    <row r="29" ht="12.75">
      <c r="A29" s="23" t="s">
        <v>26</v>
      </c>
    </row>
  </sheetData>
  <mergeCells count="2">
    <mergeCell ref="I19:J19"/>
    <mergeCell ref="I20:J20"/>
  </mergeCells>
  <hyperlinks>
    <hyperlink ref="I20" r:id="rId1" display="www.enviroware.com"/>
    <hyperlink ref="A29" r:id="rId2" display="For a detailed analysis of your wind speed data evaluate WindRose PRO.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Enviroware srl</Company>
  <HyperlinkBase>http://www.enviroware.com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rose in Excel</dc:title>
  <dc:subject/>
  <dc:creator>Enviroware srl</dc:creator>
  <cp:keywords/>
  <dc:description/>
  <cp:lastModifiedBy>RBe</cp:lastModifiedBy>
  <dcterms:created xsi:type="dcterms:W3CDTF">1996-11-05T10:16:36Z</dcterms:created>
  <dcterms:modified xsi:type="dcterms:W3CDTF">2013-08-07T06:11:46Z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etario">
    <vt:lpwstr>Enviroware srl</vt:lpwstr>
  </property>
  <property fmtid="{D5CDD505-2E9C-101B-9397-08002B2CF9AE}" pid="3" name="Riferimento">
    <vt:lpwstr>http://www.enviroware.com</vt:lpwstr>
  </property>
</Properties>
</file>